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80" windowHeight="8700" activeTab="0"/>
  </bookViews>
  <sheets>
    <sheet name="Paarweiser Vergleich" sheetId="1" r:id="rId1"/>
    <sheet name="Info" sheetId="2" r:id="rId2"/>
  </sheets>
  <definedNames>
    <definedName name="_xlnm.Print_Area" localSheetId="0">'Paarweiser Vergleich'!$B$1:$N$22</definedName>
    <definedName name="_xlnm.Print_Titles" localSheetId="0">'Paarweiser Vergleich'!$1:$1</definedName>
  </definedNames>
  <calcPr fullCalcOnLoad="1"/>
</workbook>
</file>

<file path=xl/sharedStrings.xml><?xml version="1.0" encoding="utf-8"?>
<sst xmlns="http://schemas.openxmlformats.org/spreadsheetml/2006/main" count="60" uniqueCount="35">
  <si>
    <t>Summe</t>
  </si>
  <si>
    <t>%</t>
  </si>
  <si>
    <t>Paarweiser Vergleich</t>
  </si>
  <si>
    <t>Kriterium 1</t>
  </si>
  <si>
    <t>Kriterium 2</t>
  </si>
  <si>
    <t>Kriterium 3</t>
  </si>
  <si>
    <t>Kriterium 4</t>
  </si>
  <si>
    <t>Kriterium 5</t>
  </si>
  <si>
    <t>Kriterium 6</t>
  </si>
  <si>
    <t>Kriterium 7</t>
  </si>
  <si>
    <t>Kriterium 8</t>
  </si>
  <si>
    <t>Kriterium 9</t>
  </si>
  <si>
    <t>Kriterium 10</t>
  </si>
  <si>
    <t>Alternative 1</t>
  </si>
  <si>
    <t>Bewertung</t>
  </si>
  <si>
    <t>Wert</t>
  </si>
  <si>
    <t>Alternative 2</t>
  </si>
  <si>
    <t>Prüfsumme</t>
  </si>
  <si>
    <t>Alternative 3</t>
  </si>
  <si>
    <t>Alternative 4</t>
  </si>
  <si>
    <t>Gewichtung</t>
  </si>
  <si>
    <t>Nutzwertanalyse</t>
  </si>
  <si>
    <t>Bewertungszahl von 0 - 10</t>
  </si>
  <si>
    <t>Bewertungszahl 0 entspricht Alternative erfüllt das Kriterium nicht</t>
  </si>
  <si>
    <t>Bewertungszahl 10 entspricht Alternative erfüllt das Kriterium vollständig</t>
  </si>
  <si>
    <t>Bewertung 1 bedeutet im Beispiel Kriterium 1 ist wichtiger als Kriterium 2</t>
  </si>
  <si>
    <t>Die mit dieser Farbe hinterlegten Zellen werden automatisch berechnet</t>
  </si>
  <si>
    <t>Homepage:</t>
  </si>
  <si>
    <t>www.sixsigmablackbelt.de</t>
  </si>
  <si>
    <t>E-Mail an roland.schnurr@sixsigmablackbelt.de</t>
  </si>
  <si>
    <t>Literatur:</t>
  </si>
  <si>
    <t>Statistik von Kopf bis Fuss</t>
  </si>
  <si>
    <t>SPC - Statistische Prozesskontrolle</t>
  </si>
  <si>
    <t>Qualitätsmanagement für Ingenieure</t>
  </si>
  <si>
    <t>SPC - Statistische Prozesskontrolle: Eine praktische Einführung in die statistische Prozesskontrolle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</si>
</sst>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%"/>
    <numFmt numFmtId="168" formatCode="0.000%"/>
    <numFmt numFmtId="169" formatCode="0.0"/>
  </numFmts>
  <fonts count="47">
    <font>
      <sz val="10"/>
      <name val="News Gothic MT"/>
      <family val="0"/>
    </font>
    <font>
      <b/>
      <sz val="16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News Gothic MT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News Gothic MT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News Gothic M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News Gothic MT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News Gothic MT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medium"/>
      <right style="thin"/>
      <top style="medium"/>
      <bottom style="thin"/>
      <diagonal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 diagonalDown="1">
      <left style="medium"/>
      <right style="thin"/>
      <top style="medium"/>
      <bottom style="medium"/>
      <diagonal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33" borderId="17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 textRotation="90" wrapText="1"/>
    </xf>
    <xf numFmtId="0" fontId="4" fillId="34" borderId="20" xfId="0" applyFont="1" applyFill="1" applyBorder="1" applyAlignment="1">
      <alignment horizontal="center" vertical="center" textRotation="90" wrapText="1"/>
    </xf>
    <xf numFmtId="0" fontId="4" fillId="35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 textRotation="90" wrapText="1"/>
    </xf>
    <xf numFmtId="0" fontId="5" fillId="0" borderId="22" xfId="0" applyFont="1" applyBorder="1" applyAlignment="1">
      <alignment/>
    </xf>
    <xf numFmtId="10" fontId="2" fillId="0" borderId="0" xfId="0" applyNumberFormat="1" applyFont="1" applyAlignment="1">
      <alignment/>
    </xf>
    <xf numFmtId="0" fontId="2" fillId="0" borderId="22" xfId="0" applyFont="1" applyBorder="1" applyAlignment="1">
      <alignment/>
    </xf>
    <xf numFmtId="0" fontId="5" fillId="0" borderId="13" xfId="0" applyFont="1" applyBorder="1" applyAlignment="1">
      <alignment horizontal="right"/>
    </xf>
    <xf numFmtId="10" fontId="5" fillId="0" borderId="21" xfId="51" applyNumberFormat="1" applyFont="1" applyBorder="1" applyAlignment="1">
      <alignment/>
    </xf>
    <xf numFmtId="0" fontId="4" fillId="33" borderId="15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 textRotation="90" wrapText="1"/>
    </xf>
    <xf numFmtId="0" fontId="4" fillId="33" borderId="1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21" xfId="0" applyFont="1" applyFill="1" applyBorder="1" applyAlignment="1">
      <alignment horizontal="center" vertical="center" textRotation="90" wrapText="1"/>
    </xf>
    <xf numFmtId="10" fontId="5" fillId="0" borderId="25" xfId="51" applyNumberFormat="1" applyFont="1" applyBorder="1" applyAlignment="1">
      <alignment/>
    </xf>
    <xf numFmtId="10" fontId="5" fillId="0" borderId="26" xfId="51" applyNumberFormat="1" applyFont="1" applyBorder="1" applyAlignment="1">
      <alignment/>
    </xf>
    <xf numFmtId="0" fontId="4" fillId="35" borderId="27" xfId="0" applyFont="1" applyFill="1" applyBorder="1" applyAlignment="1">
      <alignment horizontal="center" vertical="center"/>
    </xf>
    <xf numFmtId="10" fontId="5" fillId="0" borderId="28" xfId="51" applyNumberFormat="1" applyFont="1" applyBorder="1" applyAlignment="1">
      <alignment/>
    </xf>
    <xf numFmtId="0" fontId="4" fillId="12" borderId="15" xfId="0" applyFont="1" applyFill="1" applyBorder="1" applyAlignment="1">
      <alignment horizontal="center" vertical="center"/>
    </xf>
    <xf numFmtId="0" fontId="4" fillId="12" borderId="16" xfId="0" applyFont="1" applyFill="1" applyBorder="1" applyAlignment="1">
      <alignment horizontal="center" vertical="center"/>
    </xf>
    <xf numFmtId="0" fontId="4" fillId="12" borderId="29" xfId="0" applyFont="1" applyFill="1" applyBorder="1" applyAlignment="1">
      <alignment horizontal="center" vertical="center"/>
    </xf>
    <xf numFmtId="0" fontId="4" fillId="12" borderId="30" xfId="0" applyFont="1" applyFill="1" applyBorder="1" applyAlignment="1">
      <alignment horizontal="center" vertical="center"/>
    </xf>
    <xf numFmtId="10" fontId="4" fillId="12" borderId="25" xfId="0" applyNumberFormat="1" applyFont="1" applyFill="1" applyBorder="1" applyAlignment="1">
      <alignment/>
    </xf>
    <xf numFmtId="10" fontId="4" fillId="12" borderId="26" xfId="0" applyNumberFormat="1" applyFont="1" applyFill="1" applyBorder="1" applyAlignment="1">
      <alignment/>
    </xf>
    <xf numFmtId="10" fontId="4" fillId="12" borderId="28" xfId="0" applyNumberFormat="1" applyFont="1" applyFill="1" applyBorder="1" applyAlignment="1">
      <alignment/>
    </xf>
    <xf numFmtId="43" fontId="4" fillId="12" borderId="25" xfId="48" applyFont="1" applyFill="1" applyBorder="1" applyAlignment="1">
      <alignment horizontal="center" vertical="center"/>
    </xf>
    <xf numFmtId="43" fontId="4" fillId="12" borderId="26" xfId="48" applyFont="1" applyFill="1" applyBorder="1" applyAlignment="1">
      <alignment horizontal="center" vertical="center"/>
    </xf>
    <xf numFmtId="43" fontId="4" fillId="12" borderId="28" xfId="48" applyFont="1" applyFill="1" applyBorder="1" applyAlignment="1">
      <alignment horizontal="center" vertical="center"/>
    </xf>
    <xf numFmtId="43" fontId="5" fillId="12" borderId="31" xfId="48" applyFont="1" applyFill="1" applyBorder="1" applyAlignment="1">
      <alignment/>
    </xf>
    <xf numFmtId="0" fontId="4" fillId="36" borderId="32" xfId="0" applyFont="1" applyFill="1" applyBorder="1" applyAlignment="1">
      <alignment horizontal="center" vertical="center"/>
    </xf>
    <xf numFmtId="0" fontId="4" fillId="36" borderId="33" xfId="0" applyFont="1" applyFill="1" applyBorder="1" applyAlignment="1">
      <alignment horizontal="center" vertical="center"/>
    </xf>
    <xf numFmtId="0" fontId="4" fillId="36" borderId="34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 vertical="center"/>
    </xf>
    <xf numFmtId="0" fontId="4" fillId="36" borderId="35" xfId="0" applyFont="1" applyFill="1" applyBorder="1" applyAlignment="1">
      <alignment horizontal="center" vertical="center"/>
    </xf>
    <xf numFmtId="0" fontId="4" fillId="36" borderId="36" xfId="0" applyFont="1" applyFill="1" applyBorder="1" applyAlignment="1">
      <alignment horizontal="center" vertical="center"/>
    </xf>
    <xf numFmtId="0" fontId="4" fillId="36" borderId="29" xfId="0" applyFont="1" applyFill="1" applyBorder="1" applyAlignment="1">
      <alignment horizontal="center" vertical="center"/>
    </xf>
    <xf numFmtId="0" fontId="4" fillId="36" borderId="37" xfId="0" applyFont="1" applyFill="1" applyBorder="1" applyAlignment="1">
      <alignment horizontal="center" vertical="center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37" fillId="0" borderId="0" xfId="47" applyBorder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37" fillId="0" borderId="0" xfId="47" applyAlignment="1" applyProtection="1">
      <alignment/>
      <protection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12" borderId="0" xfId="0" applyFont="1" applyFill="1" applyAlignment="1">
      <alignment horizontal="center"/>
    </xf>
    <xf numFmtId="0" fontId="37" fillId="0" borderId="0" xfId="47" applyAlignment="1" applyProtection="1">
      <alignment horizontal="left"/>
      <protection/>
    </xf>
    <xf numFmtId="0" fontId="37" fillId="0" borderId="0" xfId="47" applyBorder="1" applyAlignment="1" applyProtection="1">
      <alignment horizontal="left"/>
      <protection hidden="1"/>
    </xf>
    <xf numFmtId="0" fontId="2" fillId="36" borderId="0" xfId="0" applyFont="1" applyFill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twitter.com/share?url=http://www.sixsigmablackbelt.de/paarweiser-vergleich/&amp;text=Six+Sigma+Projektmanagement+" TargetMode="External" /><Relationship Id="rId3" Type="http://schemas.openxmlformats.org/officeDocument/2006/relationships/hyperlink" Target="http://twitter.com/share?url=http://www.sixsigmablackbelt.de/paarweiser-vergleich/&amp;text=Six+Sigma+Projektmanagement+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facebook.com/sharer.php?u=http://www.sixsigmablackbelt.de/paarweiser-vergleich/" TargetMode="External" /><Relationship Id="rId6" Type="http://schemas.openxmlformats.org/officeDocument/2006/relationships/hyperlink" Target="http://www.facebook.com/sharer.php?u=http://www.sixsigmablackbelt.de/paarweiser-vergleich/" TargetMode="External" /><Relationship Id="rId7" Type="http://schemas.openxmlformats.org/officeDocument/2006/relationships/image" Target="../media/image3.jpeg" /><Relationship Id="rId8" Type="http://schemas.openxmlformats.org/officeDocument/2006/relationships/hyperlink" Target="https://plus.google.com/share?url=http://www.sixsigmablackbelt.de/paarweiser-vergleich/" TargetMode="External" /><Relationship Id="rId9" Type="http://schemas.openxmlformats.org/officeDocument/2006/relationships/hyperlink" Target="https://plus.google.com/share?url=http://www.sixsigmablackbelt.de/paarweiser-vergleich/" TargetMode="External" /><Relationship Id="rId10" Type="http://schemas.openxmlformats.org/officeDocument/2006/relationships/image" Target="../media/image4.jpeg" /><Relationship Id="rId11" Type="http://schemas.openxmlformats.org/officeDocument/2006/relationships/hyperlink" Target="mailto:?subject=Six%20Sigma%20Projektmanagement&amp;Body=%20http://www.sixsigmablackbelt.de/paarweiser-vergleich/" TargetMode="External" /><Relationship Id="rId12" Type="http://schemas.openxmlformats.org/officeDocument/2006/relationships/hyperlink" Target="mailto:?subject=Six%20Sigma%20Projektmanagement&amp;Body=%20http://www.sixsigmablackbelt.de/paarweiser-vergleich/" TargetMode="External" /><Relationship Id="rId13" Type="http://schemas.openxmlformats.org/officeDocument/2006/relationships/image" Target="../media/image5.png" /><Relationship Id="rId14" Type="http://schemas.openxmlformats.org/officeDocument/2006/relationships/hyperlink" Target="http://www.linkedin.com/shareArticle?mini=true&amp;url=http://www.sixsigmablackbelt.de/paarweiser-vergleich/" TargetMode="External" /><Relationship Id="rId15" Type="http://schemas.openxmlformats.org/officeDocument/2006/relationships/hyperlink" Target="http://www.linkedin.com/shareArticle?mini=true&amp;url=http://www.sixsigmablackbelt.de/paarweiser-vergleich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twitter.com/share?url=http://www.sixsigmablackbelt.de/paarweiser-vergleich/&amp;text=Six+Sigma+Projektmanagement+" TargetMode="External" /><Relationship Id="rId3" Type="http://schemas.openxmlformats.org/officeDocument/2006/relationships/hyperlink" Target="http://twitter.com/share?url=http://www.sixsigmablackbelt.de/paarweiser-vergleich/&amp;text=Six+Sigma+Projektmanagement+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facebook.com/sharer.php?u=http://www.sixsigmablackbelt.de/paarweiser-vergleich/" TargetMode="External" /><Relationship Id="rId6" Type="http://schemas.openxmlformats.org/officeDocument/2006/relationships/hyperlink" Target="http://www.facebook.com/sharer.php?u=http://www.sixsigmablackbelt.de/paarweiser-vergleich/" TargetMode="External" /><Relationship Id="rId7" Type="http://schemas.openxmlformats.org/officeDocument/2006/relationships/image" Target="../media/image3.jpeg" /><Relationship Id="rId8" Type="http://schemas.openxmlformats.org/officeDocument/2006/relationships/hyperlink" Target="https://plus.google.com/share?url=http://www.sixsigmablackbelt.de/paarweiser-vergleich/" TargetMode="External" /><Relationship Id="rId9" Type="http://schemas.openxmlformats.org/officeDocument/2006/relationships/hyperlink" Target="https://plus.google.com/share?url=http://www.sixsigmablackbelt.de/paarweiser-vergleich/" TargetMode="External" /><Relationship Id="rId10" Type="http://schemas.openxmlformats.org/officeDocument/2006/relationships/image" Target="../media/image4.jpeg" /><Relationship Id="rId11" Type="http://schemas.openxmlformats.org/officeDocument/2006/relationships/hyperlink" Target="mailto:?subject=Six%20Sigma%20Projektmanagement&amp;Body=%20http://www.sixsigmablackbelt.de/paarweiser-vergleich/" TargetMode="External" /><Relationship Id="rId12" Type="http://schemas.openxmlformats.org/officeDocument/2006/relationships/hyperlink" Target="mailto:?subject=Six%20Sigma%20Projektmanagement&amp;Body=%20http://www.sixsigmablackbelt.de/paarweiser-vergleich/" TargetMode="External" /><Relationship Id="rId13" Type="http://schemas.openxmlformats.org/officeDocument/2006/relationships/image" Target="../media/image5.png" /><Relationship Id="rId14" Type="http://schemas.openxmlformats.org/officeDocument/2006/relationships/hyperlink" Target="http://www.linkedin.com/shareArticle?mini=true&amp;url=http://www.sixsigmablackbelt.de/paarweiser-vergleich/" TargetMode="External" /><Relationship Id="rId15" Type="http://schemas.openxmlformats.org/officeDocument/2006/relationships/hyperlink" Target="http://www.linkedin.com/shareArticle?mini=true&amp;url=http://www.sixsigmablackbelt.de/paarweiser-vergleich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1219200</xdr:colOff>
      <xdr:row>4</xdr:row>
      <xdr:rowOff>219075</xdr:rowOff>
    </xdr:from>
    <xdr:to>
      <xdr:col>1</xdr:col>
      <xdr:colOff>1885950</xdr:colOff>
      <xdr:row>4</xdr:row>
      <xdr:rowOff>523875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085975" y="1524000"/>
          <a:ext cx="666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News Gothic MT"/>
              <a:ea typeface="News Gothic MT"/>
              <a:cs typeface="News Gothic MT"/>
            </a:rPr>
            <a:t>als</a:t>
          </a:r>
        </a:p>
      </xdr:txBody>
    </xdr:sp>
    <xdr:clientData/>
  </xdr:twoCellAnchor>
  <xdr:twoCellAnchor>
    <xdr:from>
      <xdr:col>1</xdr:col>
      <xdr:colOff>123825</xdr:colOff>
      <xdr:row>4</xdr:row>
      <xdr:rowOff>857250</xdr:rowOff>
    </xdr:from>
    <xdr:to>
      <xdr:col>1</xdr:col>
      <xdr:colOff>1314450</xdr:colOff>
      <xdr:row>4</xdr:row>
      <xdr:rowOff>1190625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990600" y="2162175"/>
          <a:ext cx="1200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News Gothic MT"/>
              <a:ea typeface="News Gothic MT"/>
              <a:cs typeface="News Gothic MT"/>
            </a:rPr>
            <a:t>wichtiger</a:t>
          </a:r>
        </a:p>
      </xdr:txBody>
    </xdr:sp>
    <xdr:clientData/>
  </xdr:twoCellAnchor>
  <xdr:oneCellAnchor>
    <xdr:from>
      <xdr:col>2</xdr:col>
      <xdr:colOff>0</xdr:colOff>
      <xdr:row>4</xdr:row>
      <xdr:rowOff>1333500</xdr:rowOff>
    </xdr:from>
    <xdr:ext cx="95250" cy="209550"/>
    <xdr:sp fLocksText="0">
      <xdr:nvSpPr>
        <xdr:cNvPr id="3" name="Text Box 5"/>
        <xdr:cNvSpPr txBox="1">
          <a:spLocks noChangeArrowheads="1"/>
        </xdr:cNvSpPr>
      </xdr:nvSpPr>
      <xdr:spPr>
        <a:xfrm>
          <a:off x="3152775" y="26384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News Gothic MT"/>
              <a:ea typeface="News Gothic MT"/>
              <a:cs typeface="News Gothic MT"/>
            </a:rPr>
            <a:t/>
          </a:r>
        </a:p>
      </xdr:txBody>
    </xdr:sp>
    <xdr:clientData/>
  </xdr:oneCellAnchor>
  <xdr:oneCellAnchor>
    <xdr:from>
      <xdr:col>14</xdr:col>
      <xdr:colOff>0</xdr:colOff>
      <xdr:row>4</xdr:row>
      <xdr:rowOff>1333500</xdr:rowOff>
    </xdr:from>
    <xdr:ext cx="95250" cy="209550"/>
    <xdr:sp fLocksText="0">
      <xdr:nvSpPr>
        <xdr:cNvPr id="4" name="Text Box 7"/>
        <xdr:cNvSpPr txBox="1">
          <a:spLocks noChangeArrowheads="1"/>
        </xdr:cNvSpPr>
      </xdr:nvSpPr>
      <xdr:spPr>
        <a:xfrm>
          <a:off x="11649075" y="26384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News Gothic MT"/>
              <a:ea typeface="News Gothic MT"/>
              <a:cs typeface="News Gothic MT"/>
            </a:rPr>
            <a:t/>
          </a:r>
        </a:p>
      </xdr:txBody>
    </xdr:sp>
    <xdr:clientData/>
  </xdr:oneCellAnchor>
  <xdr:oneCellAnchor>
    <xdr:from>
      <xdr:col>14</xdr:col>
      <xdr:colOff>0</xdr:colOff>
      <xdr:row>4</xdr:row>
      <xdr:rowOff>1333500</xdr:rowOff>
    </xdr:from>
    <xdr:ext cx="95250" cy="209550"/>
    <xdr:sp fLocksText="0">
      <xdr:nvSpPr>
        <xdr:cNvPr id="5" name="Text Box 8"/>
        <xdr:cNvSpPr txBox="1">
          <a:spLocks noChangeArrowheads="1"/>
        </xdr:cNvSpPr>
      </xdr:nvSpPr>
      <xdr:spPr>
        <a:xfrm>
          <a:off x="11649075" y="26384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News Gothic MT"/>
              <a:ea typeface="News Gothic MT"/>
              <a:cs typeface="News Gothic MT"/>
            </a:rPr>
            <a:t/>
          </a:r>
        </a:p>
      </xdr:txBody>
    </xdr:sp>
    <xdr:clientData/>
  </xdr:oneCellAnchor>
  <xdr:oneCellAnchor>
    <xdr:from>
      <xdr:col>14</xdr:col>
      <xdr:colOff>0</xdr:colOff>
      <xdr:row>4</xdr:row>
      <xdr:rowOff>1333500</xdr:rowOff>
    </xdr:from>
    <xdr:ext cx="95250" cy="209550"/>
    <xdr:sp fLocksText="0">
      <xdr:nvSpPr>
        <xdr:cNvPr id="6" name="Text Box 10"/>
        <xdr:cNvSpPr txBox="1">
          <a:spLocks noChangeArrowheads="1"/>
        </xdr:cNvSpPr>
      </xdr:nvSpPr>
      <xdr:spPr>
        <a:xfrm>
          <a:off x="11649075" y="26384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News Gothic MT"/>
              <a:ea typeface="News Gothic MT"/>
              <a:cs typeface="News Gothic MT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95250" cy="209550"/>
    <xdr:sp fLocksText="0">
      <xdr:nvSpPr>
        <xdr:cNvPr id="7" name="Text Box 11"/>
        <xdr:cNvSpPr txBox="1">
          <a:spLocks noChangeArrowheads="1"/>
        </xdr:cNvSpPr>
      </xdr:nvSpPr>
      <xdr:spPr>
        <a:xfrm>
          <a:off x="3152775" y="84010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News Gothic MT"/>
              <a:ea typeface="News Gothic MT"/>
              <a:cs typeface="News Gothic MT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95250" cy="209550"/>
    <xdr:sp fLocksText="0">
      <xdr:nvSpPr>
        <xdr:cNvPr id="8" name="Text Box 13"/>
        <xdr:cNvSpPr txBox="1">
          <a:spLocks noChangeArrowheads="1"/>
        </xdr:cNvSpPr>
      </xdr:nvSpPr>
      <xdr:spPr>
        <a:xfrm>
          <a:off x="3152775" y="84010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News Gothic MT"/>
              <a:ea typeface="News Gothic MT"/>
              <a:cs typeface="News Gothic MT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95250" cy="209550"/>
    <xdr:sp fLocksText="0">
      <xdr:nvSpPr>
        <xdr:cNvPr id="9" name="Text Box 14"/>
        <xdr:cNvSpPr txBox="1">
          <a:spLocks noChangeArrowheads="1"/>
        </xdr:cNvSpPr>
      </xdr:nvSpPr>
      <xdr:spPr>
        <a:xfrm>
          <a:off x="3152775" y="84010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News Gothic MT"/>
              <a:ea typeface="News Gothic MT"/>
              <a:cs typeface="News Gothic MT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95250" cy="209550"/>
    <xdr:sp fLocksText="0">
      <xdr:nvSpPr>
        <xdr:cNvPr id="10" name="Text Box 15"/>
        <xdr:cNvSpPr txBox="1">
          <a:spLocks noChangeArrowheads="1"/>
        </xdr:cNvSpPr>
      </xdr:nvSpPr>
      <xdr:spPr>
        <a:xfrm>
          <a:off x="3152775" y="84010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News Gothic MT"/>
              <a:ea typeface="News Gothic MT"/>
              <a:cs typeface="News Gothic MT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95250" cy="209550"/>
    <xdr:sp fLocksText="0">
      <xdr:nvSpPr>
        <xdr:cNvPr id="11" name="Text Box 16"/>
        <xdr:cNvSpPr txBox="1">
          <a:spLocks noChangeArrowheads="1"/>
        </xdr:cNvSpPr>
      </xdr:nvSpPr>
      <xdr:spPr>
        <a:xfrm>
          <a:off x="3152775" y="84010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News Gothic MT"/>
              <a:ea typeface="News Gothic MT"/>
              <a:cs typeface="News Gothic MT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438150</xdr:rowOff>
    </xdr:from>
    <xdr:ext cx="95250" cy="209550"/>
    <xdr:sp fLocksText="0">
      <xdr:nvSpPr>
        <xdr:cNvPr id="12" name="Text Box 5"/>
        <xdr:cNvSpPr txBox="1">
          <a:spLocks noChangeArrowheads="1"/>
        </xdr:cNvSpPr>
      </xdr:nvSpPr>
      <xdr:spPr>
        <a:xfrm>
          <a:off x="3848100" y="31623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News Gothic MT"/>
              <a:ea typeface="News Gothic MT"/>
              <a:cs typeface="News Gothic MT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438150</xdr:rowOff>
    </xdr:from>
    <xdr:ext cx="95250" cy="209550"/>
    <xdr:sp fLocksText="0">
      <xdr:nvSpPr>
        <xdr:cNvPr id="13" name="Text Box 5"/>
        <xdr:cNvSpPr txBox="1">
          <a:spLocks noChangeArrowheads="1"/>
        </xdr:cNvSpPr>
      </xdr:nvSpPr>
      <xdr:spPr>
        <a:xfrm>
          <a:off x="4543425" y="36004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News Gothic MT"/>
              <a:ea typeface="News Gothic MT"/>
              <a:cs typeface="News Gothic MT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438150</xdr:rowOff>
    </xdr:from>
    <xdr:ext cx="95250" cy="209550"/>
    <xdr:sp fLocksText="0">
      <xdr:nvSpPr>
        <xdr:cNvPr id="14" name="Text Box 5"/>
        <xdr:cNvSpPr txBox="1">
          <a:spLocks noChangeArrowheads="1"/>
        </xdr:cNvSpPr>
      </xdr:nvSpPr>
      <xdr:spPr>
        <a:xfrm>
          <a:off x="5238750" y="4038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News Gothic MT"/>
              <a:ea typeface="News Gothic MT"/>
              <a:cs typeface="News Gothic MT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438150</xdr:rowOff>
    </xdr:from>
    <xdr:ext cx="95250" cy="209550"/>
    <xdr:sp fLocksText="0">
      <xdr:nvSpPr>
        <xdr:cNvPr id="15" name="Text Box 5"/>
        <xdr:cNvSpPr txBox="1">
          <a:spLocks noChangeArrowheads="1"/>
        </xdr:cNvSpPr>
      </xdr:nvSpPr>
      <xdr:spPr>
        <a:xfrm>
          <a:off x="5934075" y="44767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News Gothic MT"/>
              <a:ea typeface="News Gothic MT"/>
              <a:cs typeface="News Gothic MT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438150</xdr:rowOff>
    </xdr:from>
    <xdr:ext cx="95250" cy="209550"/>
    <xdr:sp fLocksText="0">
      <xdr:nvSpPr>
        <xdr:cNvPr id="16" name="Text Box 5"/>
        <xdr:cNvSpPr txBox="1">
          <a:spLocks noChangeArrowheads="1"/>
        </xdr:cNvSpPr>
      </xdr:nvSpPr>
      <xdr:spPr>
        <a:xfrm>
          <a:off x="6629400" y="49149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News Gothic MT"/>
              <a:ea typeface="News Gothic MT"/>
              <a:cs typeface="News Gothic MT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438150</xdr:rowOff>
    </xdr:from>
    <xdr:ext cx="95250" cy="209550"/>
    <xdr:sp fLocksText="0">
      <xdr:nvSpPr>
        <xdr:cNvPr id="17" name="Text Box 5"/>
        <xdr:cNvSpPr txBox="1">
          <a:spLocks noChangeArrowheads="1"/>
        </xdr:cNvSpPr>
      </xdr:nvSpPr>
      <xdr:spPr>
        <a:xfrm>
          <a:off x="7324725" y="53530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News Gothic MT"/>
              <a:ea typeface="News Gothic MT"/>
              <a:cs typeface="News Gothic MT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438150</xdr:rowOff>
    </xdr:from>
    <xdr:ext cx="95250" cy="209550"/>
    <xdr:sp fLocksText="0">
      <xdr:nvSpPr>
        <xdr:cNvPr id="18" name="Text Box 5"/>
        <xdr:cNvSpPr txBox="1">
          <a:spLocks noChangeArrowheads="1"/>
        </xdr:cNvSpPr>
      </xdr:nvSpPr>
      <xdr:spPr>
        <a:xfrm>
          <a:off x="8020050" y="57912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News Gothic MT"/>
              <a:ea typeface="News Gothic MT"/>
              <a:cs typeface="News Gothic MT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438150</xdr:rowOff>
    </xdr:from>
    <xdr:ext cx="95250" cy="209550"/>
    <xdr:sp fLocksText="0">
      <xdr:nvSpPr>
        <xdr:cNvPr id="19" name="Text Box 5"/>
        <xdr:cNvSpPr txBox="1">
          <a:spLocks noChangeArrowheads="1"/>
        </xdr:cNvSpPr>
      </xdr:nvSpPr>
      <xdr:spPr>
        <a:xfrm>
          <a:off x="8715375" y="6229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News Gothic MT"/>
              <a:ea typeface="News Gothic MT"/>
              <a:cs typeface="News Gothic MT"/>
            </a:rPr>
            <a:t/>
          </a:r>
        </a:p>
      </xdr:txBody>
    </xdr:sp>
    <xdr:clientData/>
  </xdr:oneCellAnchor>
  <xdr:oneCellAnchor>
    <xdr:from>
      <xdr:col>11</xdr:col>
      <xdr:colOff>0</xdr:colOff>
      <xdr:row>13</xdr:row>
      <xdr:rowOff>438150</xdr:rowOff>
    </xdr:from>
    <xdr:ext cx="95250" cy="209550"/>
    <xdr:sp fLocksText="0">
      <xdr:nvSpPr>
        <xdr:cNvPr id="20" name="Text Box 5"/>
        <xdr:cNvSpPr txBox="1">
          <a:spLocks noChangeArrowheads="1"/>
        </xdr:cNvSpPr>
      </xdr:nvSpPr>
      <xdr:spPr>
        <a:xfrm>
          <a:off x="9410700" y="66675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News Gothic MT"/>
              <a:ea typeface="News Gothic MT"/>
              <a:cs typeface="News Gothic MT"/>
            </a:rPr>
            <a:t/>
          </a:r>
        </a:p>
      </xdr:txBody>
    </xdr:sp>
    <xdr:clientData/>
  </xdr:oneCellAnchor>
  <xdr:twoCellAnchor editAs="oneCell">
    <xdr:from>
      <xdr:col>0</xdr:col>
      <xdr:colOff>866775</xdr:colOff>
      <xdr:row>34</xdr:row>
      <xdr:rowOff>9525</xdr:rowOff>
    </xdr:from>
    <xdr:to>
      <xdr:col>1</xdr:col>
      <xdr:colOff>1162050</xdr:colOff>
      <xdr:row>39</xdr:row>
      <xdr:rowOff>85725</xdr:rowOff>
    </xdr:to>
    <xdr:pic>
      <xdr:nvPicPr>
        <xdr:cNvPr id="21" name="Grafik 57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0696575"/>
          <a:ext cx="11620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1428750</xdr:colOff>
      <xdr:row>34</xdr:row>
      <xdr:rowOff>38100</xdr:rowOff>
    </xdr:from>
    <xdr:to>
      <xdr:col>2</xdr:col>
      <xdr:colOff>285750</xdr:colOff>
      <xdr:row>39</xdr:row>
      <xdr:rowOff>76200</xdr:rowOff>
    </xdr:to>
    <xdr:pic>
      <xdr:nvPicPr>
        <xdr:cNvPr id="22" name="Grafik 58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95525" y="10725150"/>
          <a:ext cx="11430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34</xdr:row>
      <xdr:rowOff>38100</xdr:rowOff>
    </xdr:from>
    <xdr:to>
      <xdr:col>4</xdr:col>
      <xdr:colOff>238125</xdr:colOff>
      <xdr:row>39</xdr:row>
      <xdr:rowOff>47625</xdr:rowOff>
    </xdr:to>
    <xdr:pic>
      <xdr:nvPicPr>
        <xdr:cNvPr id="23" name="Grafik 59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76650" y="10725150"/>
          <a:ext cx="11049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495300</xdr:colOff>
      <xdr:row>34</xdr:row>
      <xdr:rowOff>66675</xdr:rowOff>
    </xdr:from>
    <xdr:to>
      <xdr:col>6</xdr:col>
      <xdr:colOff>171450</xdr:colOff>
      <xdr:row>39</xdr:row>
      <xdr:rowOff>38100</xdr:rowOff>
    </xdr:to>
    <xdr:pic>
      <xdr:nvPicPr>
        <xdr:cNvPr id="24" name="Grafik 60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38725" y="10753725"/>
          <a:ext cx="10668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34</xdr:row>
      <xdr:rowOff>85725</xdr:rowOff>
    </xdr:from>
    <xdr:to>
      <xdr:col>8</xdr:col>
      <xdr:colOff>142875</xdr:colOff>
      <xdr:row>39</xdr:row>
      <xdr:rowOff>76200</xdr:rowOff>
    </xdr:to>
    <xdr:pic>
      <xdr:nvPicPr>
        <xdr:cNvPr id="25" name="Grafik 61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391275" y="10772775"/>
          <a:ext cx="10763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12</xdr:row>
      <xdr:rowOff>95250</xdr:rowOff>
    </xdr:from>
    <xdr:to>
      <xdr:col>1</xdr:col>
      <xdr:colOff>304800</xdr:colOff>
      <xdr:row>18</xdr:row>
      <xdr:rowOff>152400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38350"/>
          <a:ext cx="1133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12</xdr:row>
      <xdr:rowOff>114300</xdr:rowOff>
    </xdr:from>
    <xdr:to>
      <xdr:col>2</xdr:col>
      <xdr:colOff>809625</xdr:colOff>
      <xdr:row>18</xdr:row>
      <xdr:rowOff>142875</xdr:rowOff>
    </xdr:to>
    <xdr:pic>
      <xdr:nvPicPr>
        <xdr:cNvPr id="2" name="Grafik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0650" y="2057400"/>
          <a:ext cx="10953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209550</xdr:colOff>
      <xdr:row>12</xdr:row>
      <xdr:rowOff>114300</xdr:rowOff>
    </xdr:from>
    <xdr:to>
      <xdr:col>4</xdr:col>
      <xdr:colOff>428625</xdr:colOff>
      <xdr:row>18</xdr:row>
      <xdr:rowOff>104775</xdr:rowOff>
    </xdr:to>
    <xdr:pic>
      <xdr:nvPicPr>
        <xdr:cNvPr id="3" name="Grafik 3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24150" y="2057400"/>
          <a:ext cx="10572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685800</xdr:colOff>
      <xdr:row>12</xdr:row>
      <xdr:rowOff>152400</xdr:rowOff>
    </xdr:from>
    <xdr:to>
      <xdr:col>6</xdr:col>
      <xdr:colOff>0</xdr:colOff>
      <xdr:row>18</xdr:row>
      <xdr:rowOff>95250</xdr:rowOff>
    </xdr:to>
    <xdr:pic>
      <xdr:nvPicPr>
        <xdr:cNvPr id="4" name="Grafik 4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038600" y="2095500"/>
          <a:ext cx="10001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13</xdr:row>
      <xdr:rowOff>9525</xdr:rowOff>
    </xdr:from>
    <xdr:to>
      <xdr:col>7</xdr:col>
      <xdr:colOff>476250</xdr:colOff>
      <xdr:row>18</xdr:row>
      <xdr:rowOff>142875</xdr:rowOff>
    </xdr:to>
    <xdr:pic>
      <xdr:nvPicPr>
        <xdr:cNvPr id="5" name="Grafik 5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314950" y="2114550"/>
          <a:ext cx="1028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mazon.de/gp/product/3837051560?ie=UTF8&amp;camp=3206&amp;creative=21426&amp;creativeASIN=3837051560&amp;linkCode=shr&amp;tag=httpwwwsixsigma-21&amp;redirect=true" TargetMode="External" /><Relationship Id="rId2" Type="http://schemas.openxmlformats.org/officeDocument/2006/relationships/hyperlink" Target="http://www.amazon.de/gp/product/3446417842/ref=as_li_tf_tl?ie=UTF8&amp;camp=1638&amp;creative=6742&amp;creativeASIN=3446417842&amp;linkCode=as2&amp;tag=httpwwwsixsigma-21" TargetMode="External" /><Relationship Id="rId3" Type="http://schemas.openxmlformats.org/officeDocument/2006/relationships/hyperlink" Target="http://www.amazon.de/gp/product/3837051560/ref=as_li_tf_tl?ie=UTF8&amp;camp=1638&amp;creative=6742&amp;creativeASIN=3837051560&amp;linkCode=as2&amp;tag=httpwwwsixsigma-21" TargetMode="External" /><Relationship Id="rId4" Type="http://schemas.openxmlformats.org/officeDocument/2006/relationships/hyperlink" Target="http://www.sixsigmablackbelt.de/" TargetMode="External" /><Relationship Id="rId5" Type="http://schemas.openxmlformats.org/officeDocument/2006/relationships/hyperlink" Target="http://www.amazon.de/gp/product/3897218917?ie=UTF8&amp;camp=3206&amp;creative=21426&amp;creativeASIN=3897218917&amp;linkCode=shr&amp;tag=httpwwwsixsigma-21" TargetMode="External" /><Relationship Id="rId6" Type="http://schemas.openxmlformats.org/officeDocument/2006/relationships/hyperlink" Target="mailto:roland.schnurr@sixsigmablackbelt.de?subject=Excel%20Vorlage%20Maschinen-%20und%20Prozessfaehigkeit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mazon.de/gp/product/3837051560?ie=UTF8&amp;camp=3206&amp;creative=21426&amp;creativeASIN=3837051560&amp;linkCode=shr&amp;tag=httpwwwsixsigma-21&amp;redirect=true" TargetMode="External" /><Relationship Id="rId2" Type="http://schemas.openxmlformats.org/officeDocument/2006/relationships/hyperlink" Target="http://www.amazon.de/gp/product/3446417842/ref=as_li_tf_tl?ie=UTF8&amp;camp=1638&amp;creative=6742&amp;creativeASIN=3446417842&amp;linkCode=as2&amp;tag=httpwwwsixsigma-21" TargetMode="External" /><Relationship Id="rId3" Type="http://schemas.openxmlformats.org/officeDocument/2006/relationships/hyperlink" Target="http://www.amazon.de/gp/product/3837051560/ref=as_li_tf_tl?ie=UTF8&amp;camp=1638&amp;creative=6742&amp;creativeASIN=3837051560&amp;linkCode=as2&amp;tag=httpwwwsixsigma-21" TargetMode="External" /><Relationship Id="rId4" Type="http://schemas.openxmlformats.org/officeDocument/2006/relationships/hyperlink" Target="http://www.sixsigmablackbelt.de/" TargetMode="External" /><Relationship Id="rId5" Type="http://schemas.openxmlformats.org/officeDocument/2006/relationships/hyperlink" Target="http://www.amazon.de/gp/product/3897218917?ie=UTF8&amp;camp=3206&amp;creative=21426&amp;creativeASIN=3897218917&amp;linkCode=shr&amp;tag=httpwwwsixsigma-21" TargetMode="External" /><Relationship Id="rId6" Type="http://schemas.openxmlformats.org/officeDocument/2006/relationships/hyperlink" Target="mailto:roland.schnurr@sixsigmablackbelt.de?subject=Excel%20Vorlage%20Maschinen-%20und%20Prozessfaehigkeit" TargetMode="External" /><Relationship Id="rId7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3"/>
  <sheetViews>
    <sheetView showGridLines="0" tabSelected="1" zoomScale="85" zoomScaleNormal="85" zoomScalePageLayoutView="0" workbookViewId="0" topLeftCell="A13">
      <selection activeCell="P39" sqref="P39"/>
    </sheetView>
  </sheetViews>
  <sheetFormatPr defaultColWidth="11.00390625" defaultRowHeight="12.75"/>
  <cols>
    <col min="1" max="1" width="11.375" style="3" customWidth="1"/>
    <col min="2" max="2" width="30.00390625" style="3" customWidth="1"/>
    <col min="3" max="13" width="9.125" style="3" customWidth="1"/>
    <col min="14" max="14" width="11.125" style="3" customWidth="1"/>
    <col min="15" max="15" width="4.375" style="3" customWidth="1"/>
    <col min="16" max="16" width="15.125" style="3" customWidth="1"/>
    <col min="17" max="21" width="11.375" style="12" customWidth="1"/>
    <col min="22" max="16384" width="11.375" style="3" customWidth="1"/>
  </cols>
  <sheetData>
    <row r="1" spans="1:48" s="2" customFormat="1" ht="33" customHeight="1" thickBot="1">
      <c r="A1" s="1"/>
      <c r="B1" s="69" t="s">
        <v>2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1"/>
      <c r="P1" s="69" t="s">
        <v>21</v>
      </c>
      <c r="Q1" s="69"/>
      <c r="R1" s="69"/>
      <c r="S1" s="69"/>
      <c r="T1" s="69"/>
      <c r="U1" s="69"/>
      <c r="V1" s="69"/>
      <c r="W1" s="69"/>
      <c r="X1" s="69"/>
      <c r="Y1" s="69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2:25" s="1" customFormat="1" ht="8.25" customHeight="1" thickTop="1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spans="2:21" s="1" customFormat="1" ht="33.75" customHeight="1" thickBot="1">
      <c r="B3" s="70" t="s">
        <v>26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Q3" s="11"/>
      <c r="R3" s="11"/>
      <c r="S3" s="11"/>
      <c r="T3" s="11"/>
      <c r="U3" s="11"/>
    </row>
    <row r="4" spans="3:25" ht="27.75" customHeight="1" thickBot="1">
      <c r="C4" s="4"/>
      <c r="D4" s="4"/>
      <c r="E4" s="4"/>
      <c r="F4" s="4"/>
      <c r="G4" s="4"/>
      <c r="H4" s="4"/>
      <c r="I4" s="4"/>
      <c r="J4" s="4"/>
      <c r="K4" s="4"/>
      <c r="L4" s="4"/>
      <c r="R4" s="67" t="s">
        <v>13</v>
      </c>
      <c r="S4" s="68"/>
      <c r="T4" s="67" t="s">
        <v>16</v>
      </c>
      <c r="U4" s="68"/>
      <c r="V4" s="67" t="s">
        <v>18</v>
      </c>
      <c r="W4" s="68"/>
      <c r="X4" s="67" t="s">
        <v>19</v>
      </c>
      <c r="Y4" s="68"/>
    </row>
    <row r="5" spans="2:25" s="7" customFormat="1" ht="111.75" customHeight="1" thickBot="1">
      <c r="B5" s="5"/>
      <c r="C5" s="16" t="str">
        <f>B6</f>
        <v>Kriterium 1</v>
      </c>
      <c r="D5" s="16" t="str">
        <f>B7</f>
        <v>Kriterium 2</v>
      </c>
      <c r="E5" s="16" t="str">
        <f>B8</f>
        <v>Kriterium 3</v>
      </c>
      <c r="F5" s="16" t="str">
        <f>B9</f>
        <v>Kriterium 4</v>
      </c>
      <c r="G5" s="16" t="str">
        <f>B10</f>
        <v>Kriterium 5</v>
      </c>
      <c r="H5" s="16" t="str">
        <f>B11</f>
        <v>Kriterium 6</v>
      </c>
      <c r="I5" s="16" t="str">
        <f>B12</f>
        <v>Kriterium 7</v>
      </c>
      <c r="J5" s="16" t="str">
        <f>B13</f>
        <v>Kriterium 8</v>
      </c>
      <c r="K5" s="16" t="str">
        <f>B14</f>
        <v>Kriterium 9</v>
      </c>
      <c r="L5" s="17" t="str">
        <f>B15</f>
        <v>Kriterium 10</v>
      </c>
      <c r="M5" s="6" t="s">
        <v>0</v>
      </c>
      <c r="N5" s="35" t="s">
        <v>1</v>
      </c>
      <c r="P5" s="31"/>
      <c r="Q5" s="20" t="s">
        <v>20</v>
      </c>
      <c r="R5" s="29" t="s">
        <v>14</v>
      </c>
      <c r="S5" s="20" t="s">
        <v>15</v>
      </c>
      <c r="T5" s="19" t="s">
        <v>14</v>
      </c>
      <c r="U5" s="20" t="s">
        <v>15</v>
      </c>
      <c r="V5" s="19" t="s">
        <v>14</v>
      </c>
      <c r="W5" s="20" t="s">
        <v>15</v>
      </c>
      <c r="X5" s="19" t="s">
        <v>14</v>
      </c>
      <c r="Y5" s="20" t="s">
        <v>15</v>
      </c>
    </row>
    <row r="6" spans="2:25" ht="34.5" customHeight="1" thickBot="1">
      <c r="B6" s="13" t="s">
        <v>3</v>
      </c>
      <c r="C6" s="18"/>
      <c r="D6" s="57">
        <v>1</v>
      </c>
      <c r="E6" s="57">
        <v>1</v>
      </c>
      <c r="F6" s="57">
        <v>1</v>
      </c>
      <c r="G6" s="57">
        <v>1</v>
      </c>
      <c r="H6" s="57">
        <v>1</v>
      </c>
      <c r="I6" s="57">
        <v>1</v>
      </c>
      <c r="J6" s="57">
        <v>1</v>
      </c>
      <c r="K6" s="57">
        <v>1</v>
      </c>
      <c r="L6" s="58">
        <v>1</v>
      </c>
      <c r="M6" s="8">
        <f>SUM(C6:L6)</f>
        <v>9</v>
      </c>
      <c r="N6" s="36">
        <f>M6/(SUM($M$6:$M$15))</f>
        <v>0.2</v>
      </c>
      <c r="P6" s="30" t="s">
        <v>3</v>
      </c>
      <c r="Q6" s="44">
        <f>N6</f>
        <v>0.2</v>
      </c>
      <c r="R6" s="51">
        <v>10</v>
      </c>
      <c r="S6" s="47">
        <f aca="true" t="shared" si="0" ref="S6:S15">R6*N6</f>
        <v>2</v>
      </c>
      <c r="T6" s="54">
        <v>10</v>
      </c>
      <c r="U6" s="47">
        <f aca="true" t="shared" si="1" ref="U6:U15">N6*T6</f>
        <v>2</v>
      </c>
      <c r="V6" s="54">
        <v>7</v>
      </c>
      <c r="W6" s="47">
        <f aca="true" t="shared" si="2" ref="W6:W15">V6*N6</f>
        <v>1.4000000000000001</v>
      </c>
      <c r="X6" s="54">
        <v>3</v>
      </c>
      <c r="Y6" s="47">
        <f aca="true" t="shared" si="3" ref="Y6:Y15">X6*N6</f>
        <v>0.6000000000000001</v>
      </c>
    </row>
    <row r="7" spans="2:25" ht="34.5" customHeight="1" thickBot="1">
      <c r="B7" s="13" t="s">
        <v>4</v>
      </c>
      <c r="C7" s="40">
        <f>0-D6+1</f>
        <v>0</v>
      </c>
      <c r="D7" s="18"/>
      <c r="E7" s="59">
        <v>1</v>
      </c>
      <c r="F7" s="59">
        <v>1</v>
      </c>
      <c r="G7" s="59">
        <v>1</v>
      </c>
      <c r="H7" s="59">
        <v>1</v>
      </c>
      <c r="I7" s="59">
        <v>0</v>
      </c>
      <c r="J7" s="59">
        <v>0</v>
      </c>
      <c r="K7" s="59">
        <v>1</v>
      </c>
      <c r="L7" s="60">
        <v>1</v>
      </c>
      <c r="M7" s="9">
        <f aca="true" t="shared" si="4" ref="M7:M15">SUM(C7:L7)</f>
        <v>6</v>
      </c>
      <c r="N7" s="37">
        <f aca="true" t="shared" si="5" ref="N7:N15">M7/(SUM($M$6:$M$15))</f>
        <v>0.13333333333333333</v>
      </c>
      <c r="P7" s="26" t="s">
        <v>4</v>
      </c>
      <c r="Q7" s="45">
        <f aca="true" t="shared" si="6" ref="Q7:Q15">N7</f>
        <v>0.13333333333333333</v>
      </c>
      <c r="R7" s="52">
        <v>4</v>
      </c>
      <c r="S7" s="48">
        <f t="shared" si="0"/>
        <v>0.5333333333333333</v>
      </c>
      <c r="T7" s="55">
        <v>10</v>
      </c>
      <c r="U7" s="48">
        <f t="shared" si="1"/>
        <v>1.3333333333333333</v>
      </c>
      <c r="V7" s="55">
        <v>8</v>
      </c>
      <c r="W7" s="48">
        <f t="shared" si="2"/>
        <v>1.0666666666666667</v>
      </c>
      <c r="X7" s="55">
        <v>5</v>
      </c>
      <c r="Y7" s="48">
        <f t="shared" si="3"/>
        <v>0.6666666666666666</v>
      </c>
    </row>
    <row r="8" spans="2:25" ht="34.5" customHeight="1" thickBot="1">
      <c r="B8" s="13" t="s">
        <v>5</v>
      </c>
      <c r="C8" s="40">
        <f>-E6+1</f>
        <v>0</v>
      </c>
      <c r="D8" s="42">
        <f>-E7+1</f>
        <v>0</v>
      </c>
      <c r="E8" s="18"/>
      <c r="F8" s="59">
        <v>1</v>
      </c>
      <c r="G8" s="59">
        <v>1</v>
      </c>
      <c r="H8" s="59">
        <v>0</v>
      </c>
      <c r="I8" s="59">
        <v>0</v>
      </c>
      <c r="J8" s="59">
        <v>1</v>
      </c>
      <c r="K8" s="59">
        <v>1</v>
      </c>
      <c r="L8" s="60">
        <v>0</v>
      </c>
      <c r="M8" s="9">
        <f t="shared" si="4"/>
        <v>4</v>
      </c>
      <c r="N8" s="37">
        <f t="shared" si="5"/>
        <v>0.08888888888888889</v>
      </c>
      <c r="P8" s="26" t="s">
        <v>5</v>
      </c>
      <c r="Q8" s="45">
        <f t="shared" si="6"/>
        <v>0.08888888888888889</v>
      </c>
      <c r="R8" s="52">
        <v>3</v>
      </c>
      <c r="S8" s="48">
        <f t="shared" si="0"/>
        <v>0.26666666666666666</v>
      </c>
      <c r="T8" s="55">
        <v>3</v>
      </c>
      <c r="U8" s="48">
        <f t="shared" si="1"/>
        <v>0.26666666666666666</v>
      </c>
      <c r="V8" s="55">
        <v>3</v>
      </c>
      <c r="W8" s="48">
        <f t="shared" si="2"/>
        <v>0.26666666666666666</v>
      </c>
      <c r="X8" s="55">
        <v>3</v>
      </c>
      <c r="Y8" s="48">
        <f t="shared" si="3"/>
        <v>0.26666666666666666</v>
      </c>
    </row>
    <row r="9" spans="2:25" ht="34.5" customHeight="1" thickBot="1">
      <c r="B9" s="13" t="s">
        <v>6</v>
      </c>
      <c r="C9" s="40">
        <f>-F6+1</f>
        <v>0</v>
      </c>
      <c r="D9" s="42">
        <f>-F7+1</f>
        <v>0</v>
      </c>
      <c r="E9" s="42">
        <f>-F8+1</f>
        <v>0</v>
      </c>
      <c r="F9" s="18"/>
      <c r="G9" s="59">
        <v>1</v>
      </c>
      <c r="H9" s="59">
        <v>0</v>
      </c>
      <c r="I9" s="59">
        <v>0</v>
      </c>
      <c r="J9" s="59">
        <v>0</v>
      </c>
      <c r="K9" s="59">
        <v>0</v>
      </c>
      <c r="L9" s="60">
        <v>0</v>
      </c>
      <c r="M9" s="9">
        <f t="shared" si="4"/>
        <v>1</v>
      </c>
      <c r="N9" s="37">
        <f t="shared" si="5"/>
        <v>0.022222222222222223</v>
      </c>
      <c r="P9" s="26" t="s">
        <v>6</v>
      </c>
      <c r="Q9" s="45">
        <f t="shared" si="6"/>
        <v>0.022222222222222223</v>
      </c>
      <c r="R9" s="52">
        <v>7</v>
      </c>
      <c r="S9" s="48">
        <f t="shared" si="0"/>
        <v>0.15555555555555556</v>
      </c>
      <c r="T9" s="55">
        <v>4</v>
      </c>
      <c r="U9" s="48">
        <f t="shared" si="1"/>
        <v>0.08888888888888889</v>
      </c>
      <c r="V9" s="55">
        <v>3</v>
      </c>
      <c r="W9" s="48">
        <f t="shared" si="2"/>
        <v>0.06666666666666667</v>
      </c>
      <c r="X9" s="55">
        <v>4</v>
      </c>
      <c r="Y9" s="48">
        <f t="shared" si="3"/>
        <v>0.08888888888888889</v>
      </c>
    </row>
    <row r="10" spans="2:25" ht="34.5" customHeight="1" thickBot="1">
      <c r="B10" s="13" t="s">
        <v>7</v>
      </c>
      <c r="C10" s="40">
        <f>-G6+1</f>
        <v>0</v>
      </c>
      <c r="D10" s="42">
        <f>-G7+1</f>
        <v>0</v>
      </c>
      <c r="E10" s="42">
        <f>-G8+1</f>
        <v>0</v>
      </c>
      <c r="F10" s="42">
        <f>-G9+1</f>
        <v>0</v>
      </c>
      <c r="G10" s="18"/>
      <c r="H10" s="59">
        <v>1</v>
      </c>
      <c r="I10" s="59">
        <v>0</v>
      </c>
      <c r="J10" s="59">
        <v>1</v>
      </c>
      <c r="K10" s="59">
        <v>1</v>
      </c>
      <c r="L10" s="60">
        <v>0</v>
      </c>
      <c r="M10" s="9">
        <f t="shared" si="4"/>
        <v>3</v>
      </c>
      <c r="N10" s="37">
        <f t="shared" si="5"/>
        <v>0.06666666666666667</v>
      </c>
      <c r="P10" s="26" t="s">
        <v>7</v>
      </c>
      <c r="Q10" s="45">
        <f t="shared" si="6"/>
        <v>0.06666666666666667</v>
      </c>
      <c r="R10" s="52">
        <v>8</v>
      </c>
      <c r="S10" s="48">
        <f t="shared" si="0"/>
        <v>0.5333333333333333</v>
      </c>
      <c r="T10" s="55">
        <v>8</v>
      </c>
      <c r="U10" s="48">
        <f t="shared" si="1"/>
        <v>0.5333333333333333</v>
      </c>
      <c r="V10" s="55">
        <v>7</v>
      </c>
      <c r="W10" s="48">
        <f t="shared" si="2"/>
        <v>0.4666666666666667</v>
      </c>
      <c r="X10" s="55">
        <v>8</v>
      </c>
      <c r="Y10" s="48">
        <f t="shared" si="3"/>
        <v>0.5333333333333333</v>
      </c>
    </row>
    <row r="11" spans="2:25" ht="34.5" customHeight="1" thickBot="1">
      <c r="B11" s="14" t="s">
        <v>8</v>
      </c>
      <c r="C11" s="40">
        <f>-H6+1</f>
        <v>0</v>
      </c>
      <c r="D11" s="42">
        <f>-H7+1</f>
        <v>0</v>
      </c>
      <c r="E11" s="42">
        <f>-H8+1</f>
        <v>1</v>
      </c>
      <c r="F11" s="42">
        <f>-H9+1</f>
        <v>1</v>
      </c>
      <c r="G11" s="42">
        <f>-H10+1</f>
        <v>0</v>
      </c>
      <c r="H11" s="18"/>
      <c r="I11" s="59">
        <v>1</v>
      </c>
      <c r="J11" s="59">
        <v>1</v>
      </c>
      <c r="K11" s="59">
        <v>1</v>
      </c>
      <c r="L11" s="60">
        <v>1</v>
      </c>
      <c r="M11" s="9">
        <f t="shared" si="4"/>
        <v>6</v>
      </c>
      <c r="N11" s="37">
        <f t="shared" si="5"/>
        <v>0.13333333333333333</v>
      </c>
      <c r="P11" s="27" t="s">
        <v>8</v>
      </c>
      <c r="Q11" s="45">
        <f t="shared" si="6"/>
        <v>0.13333333333333333</v>
      </c>
      <c r="R11" s="52">
        <v>4</v>
      </c>
      <c r="S11" s="48">
        <f t="shared" si="0"/>
        <v>0.5333333333333333</v>
      </c>
      <c r="T11" s="55">
        <v>9</v>
      </c>
      <c r="U11" s="48">
        <f t="shared" si="1"/>
        <v>1.2</v>
      </c>
      <c r="V11" s="55">
        <v>9</v>
      </c>
      <c r="W11" s="48">
        <f t="shared" si="2"/>
        <v>1.2</v>
      </c>
      <c r="X11" s="55">
        <v>4</v>
      </c>
      <c r="Y11" s="48">
        <f t="shared" si="3"/>
        <v>0.5333333333333333</v>
      </c>
    </row>
    <row r="12" spans="2:25" ht="34.5" customHeight="1" thickBot="1">
      <c r="B12" s="14" t="s">
        <v>9</v>
      </c>
      <c r="C12" s="40">
        <f>-I6+1</f>
        <v>0</v>
      </c>
      <c r="D12" s="42">
        <f>-I7+1</f>
        <v>1</v>
      </c>
      <c r="E12" s="42">
        <f>-I8+1</f>
        <v>1</v>
      </c>
      <c r="F12" s="42">
        <f>-I9+1</f>
        <v>1</v>
      </c>
      <c r="G12" s="42">
        <f>-I10+1</f>
        <v>1</v>
      </c>
      <c r="H12" s="42">
        <f>-I11+1</f>
        <v>0</v>
      </c>
      <c r="I12" s="18"/>
      <c r="J12" s="59">
        <v>1</v>
      </c>
      <c r="K12" s="59">
        <v>0</v>
      </c>
      <c r="L12" s="60">
        <v>0</v>
      </c>
      <c r="M12" s="9">
        <f t="shared" si="4"/>
        <v>5</v>
      </c>
      <c r="N12" s="37">
        <f t="shared" si="5"/>
        <v>0.1111111111111111</v>
      </c>
      <c r="P12" s="27" t="s">
        <v>9</v>
      </c>
      <c r="Q12" s="45">
        <f t="shared" si="6"/>
        <v>0.1111111111111111</v>
      </c>
      <c r="R12" s="52">
        <v>7</v>
      </c>
      <c r="S12" s="48">
        <f t="shared" si="0"/>
        <v>0.7777777777777777</v>
      </c>
      <c r="T12" s="55">
        <v>2</v>
      </c>
      <c r="U12" s="48">
        <f t="shared" si="1"/>
        <v>0.2222222222222222</v>
      </c>
      <c r="V12" s="55">
        <v>1</v>
      </c>
      <c r="W12" s="48">
        <f t="shared" si="2"/>
        <v>0.1111111111111111</v>
      </c>
      <c r="X12" s="55">
        <v>1</v>
      </c>
      <c r="Y12" s="48">
        <f t="shared" si="3"/>
        <v>0.1111111111111111</v>
      </c>
    </row>
    <row r="13" spans="2:25" ht="34.5" customHeight="1" thickBot="1">
      <c r="B13" s="13" t="s">
        <v>10</v>
      </c>
      <c r="C13" s="40">
        <f>-J6+1</f>
        <v>0</v>
      </c>
      <c r="D13" s="42">
        <f>-J7+1</f>
        <v>1</v>
      </c>
      <c r="E13" s="42">
        <f>-J8+1</f>
        <v>0</v>
      </c>
      <c r="F13" s="42">
        <f>-J9+1</f>
        <v>1</v>
      </c>
      <c r="G13" s="42">
        <f>-J10+1</f>
        <v>0</v>
      </c>
      <c r="H13" s="42">
        <f>-J11+1</f>
        <v>0</v>
      </c>
      <c r="I13" s="42">
        <f>-J12+1</f>
        <v>0</v>
      </c>
      <c r="J13" s="18"/>
      <c r="K13" s="59">
        <v>1</v>
      </c>
      <c r="L13" s="60">
        <v>0</v>
      </c>
      <c r="M13" s="9">
        <f t="shared" si="4"/>
        <v>3</v>
      </c>
      <c r="N13" s="37">
        <f t="shared" si="5"/>
        <v>0.06666666666666667</v>
      </c>
      <c r="P13" s="26" t="s">
        <v>10</v>
      </c>
      <c r="Q13" s="45">
        <f t="shared" si="6"/>
        <v>0.06666666666666667</v>
      </c>
      <c r="R13" s="52">
        <v>9</v>
      </c>
      <c r="S13" s="48">
        <f t="shared" si="0"/>
        <v>0.6</v>
      </c>
      <c r="T13" s="55">
        <v>3</v>
      </c>
      <c r="U13" s="48">
        <f t="shared" si="1"/>
        <v>0.2</v>
      </c>
      <c r="V13" s="55">
        <v>3</v>
      </c>
      <c r="W13" s="48">
        <f t="shared" si="2"/>
        <v>0.2</v>
      </c>
      <c r="X13" s="55">
        <v>3</v>
      </c>
      <c r="Y13" s="48">
        <f t="shared" si="3"/>
        <v>0.2</v>
      </c>
    </row>
    <row r="14" spans="2:25" ht="34.5" customHeight="1" thickBot="1">
      <c r="B14" s="13" t="s">
        <v>11</v>
      </c>
      <c r="C14" s="40">
        <f>-K6+1</f>
        <v>0</v>
      </c>
      <c r="D14" s="42">
        <f>-K7+1</f>
        <v>0</v>
      </c>
      <c r="E14" s="42">
        <f>-K8+1</f>
        <v>0</v>
      </c>
      <c r="F14" s="42">
        <f>-K9+1</f>
        <v>1</v>
      </c>
      <c r="G14" s="42">
        <f>-K10+1</f>
        <v>0</v>
      </c>
      <c r="H14" s="42">
        <f>-K11+1</f>
        <v>0</v>
      </c>
      <c r="I14" s="42">
        <f>-K12+1</f>
        <v>1</v>
      </c>
      <c r="J14" s="42">
        <f>-K13+1</f>
        <v>0</v>
      </c>
      <c r="K14" s="18"/>
      <c r="L14" s="60">
        <v>1</v>
      </c>
      <c r="M14" s="9">
        <f t="shared" si="4"/>
        <v>3</v>
      </c>
      <c r="N14" s="37">
        <f t="shared" si="5"/>
        <v>0.06666666666666667</v>
      </c>
      <c r="P14" s="26" t="s">
        <v>11</v>
      </c>
      <c r="Q14" s="45">
        <f t="shared" si="6"/>
        <v>0.06666666666666667</v>
      </c>
      <c r="R14" s="52">
        <v>8</v>
      </c>
      <c r="S14" s="48">
        <f t="shared" si="0"/>
        <v>0.5333333333333333</v>
      </c>
      <c r="T14" s="55">
        <v>1</v>
      </c>
      <c r="U14" s="48">
        <f t="shared" si="1"/>
        <v>0.06666666666666667</v>
      </c>
      <c r="V14" s="55">
        <v>0</v>
      </c>
      <c r="W14" s="48">
        <f t="shared" si="2"/>
        <v>0</v>
      </c>
      <c r="X14" s="55">
        <v>1</v>
      </c>
      <c r="Y14" s="48">
        <f t="shared" si="3"/>
        <v>0.06666666666666667</v>
      </c>
    </row>
    <row r="15" spans="2:25" ht="34.5" customHeight="1" thickBot="1">
      <c r="B15" s="15" t="s">
        <v>12</v>
      </c>
      <c r="C15" s="41">
        <f>-L6+1</f>
        <v>0</v>
      </c>
      <c r="D15" s="43">
        <f>-L7+1</f>
        <v>0</v>
      </c>
      <c r="E15" s="43">
        <f>-L8+1</f>
        <v>1</v>
      </c>
      <c r="F15" s="43">
        <f>-L9+1</f>
        <v>1</v>
      </c>
      <c r="G15" s="43">
        <f>IF(L10,0,1)</f>
        <v>1</v>
      </c>
      <c r="H15" s="43">
        <f>IF(L11,0,1)</f>
        <v>0</v>
      </c>
      <c r="I15" s="43">
        <f>IF(L12,0,1)</f>
        <v>1</v>
      </c>
      <c r="J15" s="43">
        <f>IF(L13,0,1)</f>
        <v>1</v>
      </c>
      <c r="K15" s="43">
        <f>IF(L14,0,1)</f>
        <v>0</v>
      </c>
      <c r="L15" s="38"/>
      <c r="M15" s="10">
        <f t="shared" si="4"/>
        <v>5</v>
      </c>
      <c r="N15" s="39">
        <f t="shared" si="5"/>
        <v>0.1111111111111111</v>
      </c>
      <c r="P15" s="28" t="s">
        <v>12</v>
      </c>
      <c r="Q15" s="46">
        <f t="shared" si="6"/>
        <v>0.1111111111111111</v>
      </c>
      <c r="R15" s="53">
        <v>8</v>
      </c>
      <c r="S15" s="49">
        <f t="shared" si="0"/>
        <v>0.8888888888888888</v>
      </c>
      <c r="T15" s="56">
        <v>1</v>
      </c>
      <c r="U15" s="49">
        <f t="shared" si="1"/>
        <v>0.1111111111111111</v>
      </c>
      <c r="V15" s="56">
        <v>3</v>
      </c>
      <c r="W15" s="49">
        <f t="shared" si="2"/>
        <v>0.3333333333333333</v>
      </c>
      <c r="X15" s="56">
        <v>1</v>
      </c>
      <c r="Y15" s="49">
        <f t="shared" si="3"/>
        <v>0.1111111111111111</v>
      </c>
    </row>
    <row r="16" spans="12:25" ht="16.5" thickBot="1">
      <c r="L16" s="23"/>
      <c r="M16" s="24" t="s">
        <v>17</v>
      </c>
      <c r="N16" s="25">
        <f>SUM(N5:N15)</f>
        <v>1</v>
      </c>
      <c r="Q16" s="34" t="s">
        <v>0</v>
      </c>
      <c r="R16" s="21"/>
      <c r="S16" s="50">
        <f>SUM(S6:S15)</f>
        <v>6.822222222222221</v>
      </c>
      <c r="T16" s="21"/>
      <c r="U16" s="50">
        <f>SUM(U6:U15)</f>
        <v>6.022222222222222</v>
      </c>
      <c r="V16" s="21"/>
      <c r="W16" s="50">
        <f>SUM(W6:W15)</f>
        <v>5.111111111111111</v>
      </c>
      <c r="X16" s="21"/>
      <c r="Y16" s="50">
        <f>SUM(Y6:Y15)</f>
        <v>3.177777777777778</v>
      </c>
    </row>
    <row r="17" ht="15">
      <c r="N17" s="22"/>
    </row>
    <row r="18" spans="2:16" ht="15">
      <c r="B18" s="12" t="s">
        <v>25</v>
      </c>
      <c r="P18" s="12" t="s">
        <v>22</v>
      </c>
    </row>
    <row r="19" ht="15">
      <c r="P19" s="12" t="s">
        <v>23</v>
      </c>
    </row>
    <row r="20" spans="1:16" ht="15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P20" s="12" t="s">
        <v>24</v>
      </c>
    </row>
    <row r="23" spans="2:9" ht="15">
      <c r="B23"/>
      <c r="C23"/>
      <c r="D23"/>
      <c r="E23"/>
      <c r="F23"/>
      <c r="G23"/>
      <c r="H23"/>
      <c r="I23"/>
    </row>
    <row r="24" spans="2:9" ht="15">
      <c r="B24" s="61" t="s">
        <v>27</v>
      </c>
      <c r="C24" s="62"/>
      <c r="D24" s="63"/>
      <c r="E24" s="63"/>
      <c r="F24" s="63"/>
      <c r="G24" s="63"/>
      <c r="H24"/>
      <c r="I24"/>
    </row>
    <row r="25" spans="2:9" ht="15">
      <c r="B25" s="64" t="s">
        <v>28</v>
      </c>
      <c r="C25" s="62"/>
      <c r="D25" s="63"/>
      <c r="E25" s="63"/>
      <c r="F25" s="63"/>
      <c r="G25" s="63"/>
      <c r="H25"/>
      <c r="I25"/>
    </row>
    <row r="26" spans="1:14" ht="15">
      <c r="A26" s="73"/>
      <c r="B26" s="65"/>
      <c r="C26" s="61"/>
      <c r="D26" s="61"/>
      <c r="E26" s="61"/>
      <c r="F26" s="61"/>
      <c r="G26" s="61"/>
      <c r="H26"/>
      <c r="I26"/>
      <c r="J26" s="73"/>
      <c r="K26" s="73"/>
      <c r="L26" s="73"/>
      <c r="M26" s="73"/>
      <c r="N26" s="73"/>
    </row>
    <row r="27" spans="2:9" ht="15">
      <c r="B27" s="66" t="s">
        <v>29</v>
      </c>
      <c r="C27" s="61"/>
      <c r="D27" s="61"/>
      <c r="E27" s="61"/>
      <c r="F27" s="61"/>
      <c r="G27" s="61"/>
      <c r="H27"/>
      <c r="I27"/>
    </row>
    <row r="28" spans="2:9" ht="15">
      <c r="B28" s="65"/>
      <c r="C28" s="61"/>
      <c r="D28" s="61"/>
      <c r="E28" s="61"/>
      <c r="F28" s="61"/>
      <c r="G28" s="61"/>
      <c r="H28"/>
      <c r="I28"/>
    </row>
    <row r="29" spans="2:9" ht="15">
      <c r="B29" s="61" t="s">
        <v>30</v>
      </c>
      <c r="C29" s="61"/>
      <c r="D29" s="61"/>
      <c r="E29" s="61"/>
      <c r="F29" s="61"/>
      <c r="G29" s="61"/>
      <c r="H29"/>
      <c r="I29"/>
    </row>
    <row r="30" spans="2:9" ht="15">
      <c r="B30" s="71" t="s">
        <v>31</v>
      </c>
      <c r="C30" s="71"/>
      <c r="D30" s="71"/>
      <c r="E30" s="61"/>
      <c r="F30" s="61"/>
      <c r="G30" s="61"/>
      <c r="H30"/>
      <c r="I30"/>
    </row>
    <row r="31" spans="2:9" ht="15">
      <c r="B31" s="72" t="s">
        <v>32</v>
      </c>
      <c r="C31" s="72"/>
      <c r="D31" s="72"/>
      <c r="E31" s="61"/>
      <c r="F31" s="61"/>
      <c r="G31" s="61"/>
      <c r="H31"/>
      <c r="I31"/>
    </row>
    <row r="32" spans="2:9" ht="15">
      <c r="B32" s="72" t="s">
        <v>33</v>
      </c>
      <c r="C32" s="72"/>
      <c r="D32" s="72"/>
      <c r="E32" s="61"/>
      <c r="F32" s="61"/>
      <c r="G32" s="61"/>
      <c r="H32"/>
      <c r="I32"/>
    </row>
    <row r="33" spans="2:9" ht="15">
      <c r="B33" s="72" t="s">
        <v>34</v>
      </c>
      <c r="C33" s="72"/>
      <c r="D33" s="72"/>
      <c r="E33" s="72"/>
      <c r="F33" s="72"/>
      <c r="G33" s="72"/>
      <c r="H33" s="72"/>
      <c r="I33" s="72"/>
    </row>
    <row r="34" spans="2:9" ht="15">
      <c r="B34"/>
      <c r="C34"/>
      <c r="D34"/>
      <c r="E34"/>
      <c r="F34"/>
      <c r="G34"/>
      <c r="H34"/>
      <c r="I34"/>
    </row>
    <row r="35" spans="2:9" ht="15">
      <c r="B35"/>
      <c r="C35"/>
      <c r="D35"/>
      <c r="E35"/>
      <c r="F35"/>
      <c r="G35"/>
      <c r="H35"/>
      <c r="I35"/>
    </row>
    <row r="36" spans="2:9" ht="15">
      <c r="B36"/>
      <c r="C36"/>
      <c r="D36"/>
      <c r="E36"/>
      <c r="F36"/>
      <c r="G36"/>
      <c r="H36"/>
      <c r="I36"/>
    </row>
    <row r="37" spans="2:9" ht="15">
      <c r="B37"/>
      <c r="C37"/>
      <c r="D37"/>
      <c r="E37"/>
      <c r="F37"/>
      <c r="G37"/>
      <c r="H37"/>
      <c r="I37"/>
    </row>
    <row r="38" spans="2:9" ht="15">
      <c r="B38"/>
      <c r="C38"/>
      <c r="D38"/>
      <c r="E38"/>
      <c r="F38"/>
      <c r="G38"/>
      <c r="H38"/>
      <c r="I38"/>
    </row>
    <row r="39" spans="2:9" ht="15">
      <c r="B39"/>
      <c r="C39"/>
      <c r="D39"/>
      <c r="E39"/>
      <c r="F39"/>
      <c r="G39"/>
      <c r="H39"/>
      <c r="I39"/>
    </row>
    <row r="40" spans="2:9" ht="15">
      <c r="B40"/>
      <c r="C40"/>
      <c r="D40"/>
      <c r="E40"/>
      <c r="F40"/>
      <c r="G40"/>
      <c r="H40"/>
      <c r="I40"/>
    </row>
    <row r="41" spans="2:9" ht="15">
      <c r="B41"/>
      <c r="C41"/>
      <c r="D41"/>
      <c r="E41"/>
      <c r="F41"/>
      <c r="G41"/>
      <c r="H41"/>
      <c r="I41"/>
    </row>
    <row r="42" spans="2:9" ht="15">
      <c r="B42"/>
      <c r="C42"/>
      <c r="D42"/>
      <c r="E42"/>
      <c r="F42"/>
      <c r="G42"/>
      <c r="H42"/>
      <c r="I42"/>
    </row>
    <row r="43" spans="2:9" ht="15">
      <c r="B43"/>
      <c r="C43"/>
      <c r="D43"/>
      <c r="E43"/>
      <c r="F43"/>
      <c r="G43"/>
      <c r="H43"/>
      <c r="I43"/>
    </row>
  </sheetData>
  <sheetProtection/>
  <mergeCells count="11">
    <mergeCell ref="B30:D30"/>
    <mergeCell ref="B31:D31"/>
    <mergeCell ref="B32:D32"/>
    <mergeCell ref="B33:I33"/>
    <mergeCell ref="R4:S4"/>
    <mergeCell ref="T4:U4"/>
    <mergeCell ref="V4:W4"/>
    <mergeCell ref="X4:Y4"/>
    <mergeCell ref="B1:N1"/>
    <mergeCell ref="P1:Y1"/>
    <mergeCell ref="B3:N3"/>
  </mergeCells>
  <hyperlinks>
    <hyperlink ref="B33" r:id="rId1" display="SPC - Statistische Prozesskontrolle: Eine praktische Einführung in die statistische Prozesskontrolle"/>
    <hyperlink ref="B32" r:id="rId2" display="Qualitätsmanagement für Ingenieure"/>
    <hyperlink ref="B31" r:id="rId3" display="SPC - Statistische Prozesskontrolle"/>
    <hyperlink ref="B25" r:id="rId4" display="www.sixsigmablackbelt.de"/>
    <hyperlink ref="B30" r:id="rId5" display="Statistik von Kopf bis Fuss"/>
    <hyperlink ref="B27" r:id="rId6" display="E-Mail an roland.schnurr@sixsigmablackbelt.de"/>
  </hyperlinks>
  <printOptions/>
  <pageMargins left="0.14" right="0.13" top="0.42" bottom="0.47" header="0.17" footer="0.17"/>
  <pageSetup horizontalDpi="600" verticalDpi="600" orientation="landscape" paperSize="9" scale="80" r:id="rId8"/>
  <headerFooter alignWithMargins="0">
    <oddHeader>&amp;L&amp;A&amp;C&amp;F</oddHeader>
    <oddFooter>&amp;LRico Biedermann&amp;C&amp;D&amp;RSeite &amp;P von &amp;N</oddFooter>
  </headerFooter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1"/>
  <sheetViews>
    <sheetView zoomScalePageLayoutView="0" workbookViewId="0" topLeftCell="A1">
      <selection activeCell="C26" sqref="C26"/>
    </sheetView>
  </sheetViews>
  <sheetFormatPr defaultColWidth="11.00390625" defaultRowHeight="12.75"/>
  <sheetData>
    <row r="2" spans="1:6" ht="12.75">
      <c r="A2" s="61" t="s">
        <v>27</v>
      </c>
      <c r="B2" s="62"/>
      <c r="C2" s="63"/>
      <c r="D2" s="63"/>
      <c r="E2" s="63"/>
      <c r="F2" s="63"/>
    </row>
    <row r="3" spans="1:6" ht="12.75">
      <c r="A3" s="64" t="s">
        <v>28</v>
      </c>
      <c r="B3" s="62"/>
      <c r="C3" s="63"/>
      <c r="D3" s="63"/>
      <c r="E3" s="63"/>
      <c r="F3" s="63"/>
    </row>
    <row r="4" spans="1:6" ht="12.75">
      <c r="A4" s="65"/>
      <c r="B4" s="61"/>
      <c r="C4" s="61"/>
      <c r="D4" s="61"/>
      <c r="E4" s="61"/>
      <c r="F4" s="61"/>
    </row>
    <row r="5" spans="1:6" ht="12.75">
      <c r="A5" s="66" t="s">
        <v>29</v>
      </c>
      <c r="B5" s="61"/>
      <c r="C5" s="61"/>
      <c r="D5" s="61"/>
      <c r="E5" s="61"/>
      <c r="F5" s="61"/>
    </row>
    <row r="6" spans="1:6" ht="12.75">
      <c r="A6" s="65"/>
      <c r="B6" s="61"/>
      <c r="C6" s="61"/>
      <c r="D6" s="61"/>
      <c r="E6" s="61"/>
      <c r="F6" s="61"/>
    </row>
    <row r="7" spans="1:6" ht="12.75">
      <c r="A7" s="61" t="s">
        <v>30</v>
      </c>
      <c r="B7" s="61"/>
      <c r="C7" s="61"/>
      <c r="D7" s="61"/>
      <c r="E7" s="61"/>
      <c r="F7" s="61"/>
    </row>
    <row r="8" spans="1:6" ht="12.75">
      <c r="A8" s="71" t="s">
        <v>31</v>
      </c>
      <c r="B8" s="71"/>
      <c r="C8" s="71"/>
      <c r="D8" s="61"/>
      <c r="E8" s="61"/>
      <c r="F8" s="61"/>
    </row>
    <row r="9" spans="1:6" ht="12.75">
      <c r="A9" s="72" t="s">
        <v>32</v>
      </c>
      <c r="B9" s="72"/>
      <c r="C9" s="72"/>
      <c r="D9" s="61"/>
      <c r="E9" s="61"/>
      <c r="F9" s="61"/>
    </row>
    <row r="10" spans="1:6" ht="12.75">
      <c r="A10" s="72" t="s">
        <v>33</v>
      </c>
      <c r="B10" s="72"/>
      <c r="C10" s="72"/>
      <c r="D10" s="61"/>
      <c r="E10" s="61"/>
      <c r="F10" s="61"/>
    </row>
    <row r="11" spans="1:8" ht="12.75">
      <c r="A11" s="72" t="s">
        <v>34</v>
      </c>
      <c r="B11" s="72"/>
      <c r="C11" s="72"/>
      <c r="D11" s="72"/>
      <c r="E11" s="72"/>
      <c r="F11" s="72"/>
      <c r="G11" s="72"/>
      <c r="H11" s="72"/>
    </row>
  </sheetData>
  <sheetProtection/>
  <mergeCells count="4">
    <mergeCell ref="A8:C8"/>
    <mergeCell ref="A9:C9"/>
    <mergeCell ref="A10:C10"/>
    <mergeCell ref="A11:H11"/>
  </mergeCells>
  <hyperlinks>
    <hyperlink ref="A11" r:id="rId1" display="SPC - Statistische Prozesskontrolle: Eine praktische Einführung in die statistische Prozesskontrolle"/>
    <hyperlink ref="A10" r:id="rId2" display="Qualitätsmanagement für Ingenieure"/>
    <hyperlink ref="A9" r:id="rId3" display="SPC - Statistische Prozesskontrolle"/>
    <hyperlink ref="A3" r:id="rId4" display="www.sixsigmablackbelt.de"/>
    <hyperlink ref="A8" r:id="rId5" display="Statistik von Kopf bis Fuss"/>
    <hyperlink ref="A5" r:id="rId6" display="E-Mail an roland.schnurr@sixsigmablackbelt.de"/>
  </hyperlinks>
  <printOptions/>
  <pageMargins left="0.7" right="0.7" top="0.787401575" bottom="0.787401575" header="0.3" footer="0.3"/>
  <pageSetup orientation="portrait" paperSize="9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Ninkaplast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Schnurr</dc:creator>
  <cp:keywords/>
  <dc:description/>
  <cp:lastModifiedBy>Roland Schnurr</cp:lastModifiedBy>
  <cp:lastPrinted>2011-08-16T19:21:48Z</cp:lastPrinted>
  <dcterms:created xsi:type="dcterms:W3CDTF">2010-07-13T11:22:38Z</dcterms:created>
  <dcterms:modified xsi:type="dcterms:W3CDTF">2014-07-21T19:28:52Z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